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6\1 квартал\разм 29-02 АЭФ - поставка СВТ\"/>
    </mc:Choice>
  </mc:AlternateContent>
  <bookViews>
    <workbookView xWindow="0" yWindow="0" windowWidth="16380" windowHeight="8190" tabRatio="161"/>
  </bookViews>
  <sheets>
    <sheet name="Лист2" sheetId="1" r:id="rId1"/>
  </sheets>
  <definedNames>
    <definedName name="_xlnm.Print_Titles" localSheetId="0">Лист2!$5:$6</definedName>
    <definedName name="_xlnm.Print_Area" localSheetId="0">Лист2!$A$1:$H$34</definedName>
  </definedNames>
  <calcPr calcId="152511"/>
</workbook>
</file>

<file path=xl/calcChain.xml><?xml version="1.0" encoding="utf-8"?>
<calcChain xmlns="http://schemas.openxmlformats.org/spreadsheetml/2006/main">
  <c r="D26" i="1" l="1"/>
  <c r="C26" i="1"/>
  <c r="B26" i="1"/>
  <c r="B11" i="1"/>
  <c r="H26" i="1"/>
  <c r="F26" i="1"/>
  <c r="E26" i="1"/>
  <c r="H21" i="1"/>
  <c r="F21" i="1"/>
  <c r="F27" i="1" s="1"/>
  <c r="E21" i="1"/>
  <c r="E27" i="1" s="1"/>
  <c r="D21" i="1"/>
  <c r="C21" i="1"/>
  <c r="B21" i="1"/>
  <c r="G20" i="1"/>
  <c r="H11" i="1"/>
  <c r="F11" i="1"/>
  <c r="E11" i="1"/>
  <c r="C11" i="1"/>
  <c r="B27" i="1" l="1"/>
  <c r="H28" i="1"/>
  <c r="C27" i="1"/>
  <c r="D27" i="1"/>
  <c r="G25" i="1"/>
  <c r="G10" i="1"/>
  <c r="D11" i="1"/>
  <c r="H16" i="1"/>
  <c r="F16" i="1"/>
  <c r="E16" i="1"/>
  <c r="C16" i="1"/>
  <c r="B16" i="1"/>
  <c r="G15" i="1" l="1"/>
  <c r="D16" i="1"/>
</calcChain>
</file>

<file path=xl/sharedStrings.xml><?xml version="1.0" encoding="utf-8"?>
<sst xmlns="http://schemas.openxmlformats.org/spreadsheetml/2006/main" count="72" uniqueCount="42">
  <si>
    <t>Категории</t>
  </si>
  <si>
    <t>Цены / поставщики</t>
  </si>
  <si>
    <t>Средняя</t>
  </si>
  <si>
    <t>Начальная</t>
  </si>
  <si>
    <t>Х</t>
  </si>
  <si>
    <t>Итого</t>
  </si>
  <si>
    <t>Итого по поставщикам:</t>
  </si>
  <si>
    <t>Предмет муниципального контракта:</t>
  </si>
  <si>
    <t xml:space="preserve">Способ размещения заказа: </t>
  </si>
  <si>
    <t>цена, руб</t>
  </si>
  <si>
    <t>Начальная (максимальная) цена контракта:</t>
  </si>
  <si>
    <t>аукцион в электронной форме</t>
  </si>
  <si>
    <t>Метод расчета:</t>
  </si>
  <si>
    <t>Поставщик 1:</t>
  </si>
  <si>
    <t>Поставщик 2:</t>
  </si>
  <si>
    <t>Поставщик 3:</t>
  </si>
  <si>
    <t>метод сопоставимых рыночных цен (анализа рынка)                            Всего ценовых предложений</t>
  </si>
  <si>
    <t>IV. Обоснование начальной (максимальной) цены контракта</t>
  </si>
  <si>
    <t>О.В.Дергилев</t>
  </si>
  <si>
    <t>Исполнитель: Работник контрактной службы, тел. 5-00-61</t>
  </si>
  <si>
    <t>Монитор</t>
  </si>
  <si>
    <t>Системный блок компьютера</t>
  </si>
  <si>
    <t>поставка средств вычислительной техники</t>
  </si>
  <si>
    <t>Многофункциональное устройство</t>
  </si>
  <si>
    <t>Принтер</t>
  </si>
  <si>
    <t>Дата составления: 09.02.2016</t>
  </si>
  <si>
    <t>комм. предложение от 05.02.2016 № 11</t>
  </si>
  <si>
    <t>комм. предложение от 08.02.2016 № 017</t>
  </si>
  <si>
    <t>комм. предложение от 08.02.2016 № б/н</t>
  </si>
  <si>
    <t>Наименование товара</t>
  </si>
  <si>
    <t>Технические характеристики товара</t>
  </si>
  <si>
    <t>Количество, шт</t>
  </si>
  <si>
    <t>Цена за ед. товара, руб</t>
  </si>
  <si>
    <t>Монитор широкоформатный
Характеристики устройства:
- размер диагонали не менее 23,8 дюймов (60,5 см), широкоформатный, IPS матрица со светодиодной подсветкой;
- оптимальное разрешение не менее 1920x1080;
- формат экрана 16:9;
- поддержка не менее 16,7 млн. цветов;
- наличие интерфейсных разъемов D-Sub, DVI;
- время отклика не более 5 мс;
- статическая контрастность не менее 1000:1;
- яркость матрицы не менее 250 кд/м²;
- углы обзора по горизонтали не менее 178, по вертикали не менее 170;
- цвет корпуса черный;
- управление механическими кнопками;
- блок питания встроенный;
- потребление энергии не более 21 Вт;
- наличие в комплекте поставки CD-диска с драйвером монитора для операционных систем Microsoft Windows;
- внутренний блок питания;
- класс энергетической эффективности не ниже класса «А».</t>
  </si>
  <si>
    <t xml:space="preserve">Код ОКПД:
</t>
  </si>
  <si>
    <t>26.20.17.110</t>
  </si>
  <si>
    <t>26.20.15.000</t>
  </si>
  <si>
    <t>26.20.18.000</t>
  </si>
  <si>
    <t>26.20.16.120</t>
  </si>
  <si>
    <t xml:space="preserve">Системный блок персонального компьютера 
Характеристики устройства:
- центральный процессор: количество ядер не менее 2, количество обрабатываемых потоков не менее 4, тактовая частота не ниже 3,5 ГГц, объем кэша L3 не менее 3072 Кб, встроенный графический контроллер (c частотой не менее 1150 МГц), тепловыделение не выше 54 Вт, процессорный разъем LGA1150;
- материнская плата: процессорный разъём LGA1150, наличие не менее 2 слотов оперативной памяти DDR3, сетевой контроллер производительностью не менее 1 Гбит/с, интегрированный видеоконтроллер с разъёмами HDMI, DVI, RGB, выходами audio, поддержка интерфейсов SATA 3.0, USB 3.0, форм-фактор ATX или mATX; 
- наличие на материнской плате следующих разъёмов: PCI – не менее 1 шт, PCI Express 1x– не менее 1 шт, PCI Express 16x – не менее 1 шт;
- оперативная память объёмом не менее 4 Гб (4Гб х 1 шт) DDR3 PC3-12800 рабочей частотой не менее 1600 МГц;
- накопитель на жёстких магнитных дисках с интерфейсом SATA-III ёмкостью не менее 500 Гб, скорость вращения не менее 7200rpm;
- считыватель универсальный внутренний 3,5 дюйма, позволяющий читать форматы CF / MD / SM / MMC / SD / MS(/ Pro), имеющий интегрированный порт USB 2.0;
- корпус размера MidiTower с блоком питания 500 Вт с характеристиками:
&gt; цвет корпуса: черный;
&gt; материал корпуса: сталь толщиной не менее 0,8 мм;
&gt; блок питания ATX 12В, мощностью не менее 500 Вт; выходная мощность по линии +12В не менее 400 Вт;
&gt; разъём питания материнской платы 24+8 pin, разборный 24-pin разъём, 4-pin могут отстёгиваться в случае необходимости, разборный 8-pin разъём;
&gt; наличие коннектора питания видеокарт 1х6-pin разъем;
&gt; наличие не менее 2 разъемов питания SATA;
&gt; длина кабелей блока питания не менее 0,36 м;
&gt; возможность безвинтового крепления плат расширения, устройств 5,25;
&gt; наличие виброгасящих прокладок для крепления HDD-накопителей;
&gt; наличие дополнительного вентилятора охлаждения 120х120 мм на задней стенке корпуса;
&gt; наличие не менее 2 разъемов USB на передней панели корпуса.
- наличие в комплектации диска с комплектом драйверов для операционных систем Microsoft Windows.
Комплектация устройства:
1. устройство с запрошенными характеристиками;
2. клавиатура с разъёмом USB, тонкий корпус, клавиши островного типа, русские буквы выделены другим цветом, в отличие от латинских – 1 шт;
3. 4-кнопочная лазерная мышь со скроллингом, не менее 1000 dpi, с разъёмом USB и прорезиненной поверхностью корпуса – 1 шт.
</t>
  </si>
  <si>
    <t xml:space="preserve">Многофункциональное устройство для рабочих групп (лазерный монохромный принтер, копир, цветной сканер) с адаптером для сетевой печати, функцией двусторонней печати и автоподачей.
Характеристики устройства:
- максимальный формат бумаги А4;
- управление бумагой: лоток подачи бумаги с объёмом не менее 250 листов, автоматическое устройство подачи документов с объёмом подающего лотка не менее 50 листов, ёмкость выходного лотка не менее 150 листов;
- плотность бумаги: минимальная не более 60 г/м2, максимальная не менее 220 г/м2;
- наличие автоматической двусторонней печати;
- максимальное разрешение при печати: не менее 1800х600 dpi, максимальное разрешение при копировании: не менее 600х600 dpi;
- скорость печати/копирования не менее 35 страниц в минуту;
- наличие цветного планшетного сканера с оптическим разрешением не менее 600х600 dpi;
- тип сканирования: планшетное, с автоматической двусторонней подачей документов, сетевое сканирование;
- масштабирование при копировании: минимальное изменение масштаба не более 25%, максимальное не менее 400%;
- дисплей: жидкокристаллический текстовый;
- объем оперативной памяти: не менее 512 Мб;
- частота работы центрального процессора, не менее 667 МГц;
- наличие встроенных интерфейсов: интерфейс USB 2.0, сетевой интерфейс RJ-45 10/100 Мбит/сек, USB-хост для использования USB-накопителей;
- максимальное потребление электроэнергии: при работе не более 439 Вт, в режиме ожидания не более 3,7 Вт;
- уровень шума при работе не более 51,5 дБ;
- наличие в комплекте поставки компакт-диска с драйверами для операционных систем семейства Windows;
- ресурс экономичного картриджа/тонера: не менее 7200 страниц формата А4 при 6% заполнении страницы;
- наличие отдельного от тонера блока фотобарабана с ресурсом не менее 100 000 страниц формата А4;
- класс энергетической эффективности не ниже класса «А».
Комплектация устройства:
1. устройство с запрошенными характеристиками.
2. интерфейсный кабель USB 2.0 длиной 1,8 м.
</t>
  </si>
  <si>
    <t xml:space="preserve">Лазерный монохромный принтер формата А4 с адаптером для сетевой печати и функцией двусторонней печати.
Характеристики устройства:
- максимальный формат бумаги А4;
- управление бумагой: лоток подачи бумаги с объёмом не менее 250 листов, универсальный лоток подачи бумаги;
- ёмкость выходного лотка: не менее 150 листов;
- плотность бумаги: минимальная не более 60 г/м2, максимальная не менее 220 г/м2;
- двусторонняя печать: автоматическая;
- частота работы центрального процессора: не менее 390 МГц;
- объем оперативной памяти: не менее 32 Мб;
- скорость печати: не менее 25 страниц в минуту;
- максимальное разрешение при печати: не менее 1200 dpi;
- наличие встроенных интерфейсов: интерфейс USB 2.0, сетевой интерфейс RJ-45 10/100 Мбит/сек;
- максимальное потребление электроэнергии: при работе не более 346 Вт, режиме ожидания не более 6 Вт;
- уровень шума при работе не более 50 дБ;
- наличие в комплекте поставки компакт-диска с драйверами для операционных систем Microsoft Windows;
- ресурс экономичного картриджа/тонера: не менее 3000 страниц формата А4 при 6% заполнении страницы;
- наличие отдельного от тонера блока фотобарабана с ресурсом не менее 100 000 страниц формата А4;
- класс энергетической эффективности не ниже класса «А».
Комплектация устройства:
1. принтер лазерный с запрошенными характеристиками;
2. интерфейсный кабель USB 2.0 длиной 1,8 м.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</si>
</sst>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2"/>
      <color theme="9" tint="-0.499984740745262"/>
      <name val="Times New Roman"/>
      <family val="1"/>
      <charset val="204"/>
    </font>
    <font>
      <b/>
      <sz val="12"/>
      <color rgb="FF000099"/>
      <name val="Times New Roman"/>
      <family val="1"/>
      <charset val="204"/>
    </font>
    <font>
      <b/>
      <sz val="9"/>
      <color rgb="FF000099"/>
      <name val="Times New Roman"/>
      <family val="1"/>
      <charset val="204"/>
    </font>
    <font>
      <sz val="9"/>
      <color rgb="FF000099"/>
      <name val="Times New Roman"/>
      <family val="1"/>
      <charset val="204"/>
    </font>
    <font>
      <sz val="10"/>
      <color rgb="FF000099"/>
      <name val="Times New Roman"/>
      <family val="1"/>
      <charset val="204"/>
    </font>
    <font>
      <b/>
      <sz val="11"/>
      <color rgb="FF000099"/>
      <name val="Times New Roman"/>
      <family val="1"/>
      <charset val="1"/>
    </font>
    <font>
      <b/>
      <sz val="11"/>
      <name val="Times New Roman"/>
      <family val="1"/>
      <charset val="204"/>
    </font>
    <font>
      <sz val="7"/>
      <name val="Times New Roman"/>
      <family val="1"/>
      <charset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1">
    <xf numFmtId="0" fontId="0" fillId="0" borderId="0"/>
  </cellStyleXfs>
  <cellXfs count="58">
    <xf numFmtId="0" fontId="0" fillId="0" borderId="0" xfId="0"/>
    <xf numFmtId="0" fontId="1" fillId="2" borderId="0" xfId="0" applyFont="1" applyFill="1"/>
    <xf numFmtId="0" fontId="4" fillId="2" borderId="8"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vertical="center"/>
    </xf>
    <xf numFmtId="0" fontId="1" fillId="2" borderId="10" xfId="0" applyFont="1" applyFill="1" applyBorder="1" applyAlignment="1">
      <alignment vertical="top" wrapText="1"/>
    </xf>
    <xf numFmtId="0" fontId="1" fillId="2" borderId="6" xfId="0" applyFont="1" applyFill="1" applyBorder="1" applyAlignment="1">
      <alignment horizontal="center" vertical="center"/>
    </xf>
    <xf numFmtId="0" fontId="1" fillId="2" borderId="12" xfId="0" applyFont="1" applyFill="1" applyBorder="1" applyAlignment="1">
      <alignment vertical="top" wrapText="1"/>
    </xf>
    <xf numFmtId="0" fontId="4" fillId="2" borderId="13" xfId="0" applyFont="1" applyFill="1" applyBorder="1" applyAlignment="1">
      <alignment horizontal="center" vertical="center"/>
    </xf>
    <xf numFmtId="4" fontId="4" fillId="2" borderId="1" xfId="0" applyNumberFormat="1" applyFont="1" applyFill="1" applyBorder="1" applyAlignment="1">
      <alignment vertical="top"/>
    </xf>
    <xf numFmtId="4" fontId="4" fillId="2" borderId="13" xfId="0" applyNumberFormat="1" applyFont="1" applyFill="1" applyBorder="1" applyAlignment="1">
      <alignment vertical="top"/>
    </xf>
    <xf numFmtId="0" fontId="1" fillId="2" borderId="14" xfId="0" applyFont="1" applyFill="1" applyBorder="1" applyAlignment="1">
      <alignment horizontal="center"/>
    </xf>
    <xf numFmtId="4" fontId="4" fillId="2" borderId="15" xfId="0" applyNumberFormat="1" applyFont="1" applyFill="1" applyBorder="1"/>
    <xf numFmtId="4" fontId="4" fillId="3" borderId="16" xfId="0" applyNumberFormat="1" applyFont="1" applyFill="1" applyBorder="1"/>
    <xf numFmtId="0" fontId="6" fillId="2" borderId="17" xfId="0" applyFont="1" applyFill="1" applyBorder="1" applyAlignment="1">
      <alignment vertical="top" wrapText="1"/>
    </xf>
    <xf numFmtId="0" fontId="1" fillId="2" borderId="7" xfId="0" applyFont="1" applyFill="1" applyBorder="1" applyAlignment="1">
      <alignment horizontal="center" vertical="top" wrapText="1"/>
    </xf>
    <xf numFmtId="0" fontId="4" fillId="2" borderId="21" xfId="0" applyFont="1" applyFill="1" applyBorder="1" applyAlignment="1">
      <alignment horizontal="center" vertical="center"/>
    </xf>
    <xf numFmtId="4" fontId="4" fillId="2" borderId="1" xfId="0" applyNumberFormat="1" applyFont="1" applyFill="1" applyBorder="1" applyAlignment="1">
      <alignment vertical="top" wrapText="1"/>
    </xf>
    <xf numFmtId="0" fontId="11" fillId="2" borderId="0" xfId="0" applyFont="1" applyFill="1"/>
    <xf numFmtId="0" fontId="4" fillId="2" borderId="0" xfId="0" applyFont="1" applyFill="1" applyAlignment="1"/>
    <xf numFmtId="0" fontId="4" fillId="2" borderId="0" xfId="0" applyFont="1" applyFill="1" applyAlignment="1">
      <alignment horizontal="right"/>
    </xf>
    <xf numFmtId="4" fontId="5" fillId="2" borderId="0" xfId="0" applyNumberFormat="1" applyFont="1" applyFill="1"/>
    <xf numFmtId="0" fontId="4" fillId="2" borderId="0" xfId="0" applyFont="1" applyFill="1"/>
    <xf numFmtId="3" fontId="1" fillId="2" borderId="0" xfId="0" applyNumberFormat="1" applyFont="1" applyFill="1" applyAlignment="1">
      <alignment horizontal="center"/>
    </xf>
    <xf numFmtId="0" fontId="4" fillId="2" borderId="22" xfId="0" applyFont="1" applyFill="1" applyBorder="1" applyAlignment="1">
      <alignment horizontal="center"/>
    </xf>
    <xf numFmtId="0" fontId="4" fillId="2" borderId="6" xfId="0" applyFont="1" applyFill="1" applyBorder="1" applyAlignment="1">
      <alignment horizontal="center"/>
    </xf>
    <xf numFmtId="0" fontId="4" fillId="2" borderId="23" xfId="0" applyFont="1" applyFill="1" applyBorder="1" applyAlignment="1">
      <alignment horizontal="center"/>
    </xf>
    <xf numFmtId="0" fontId="2" fillId="2" borderId="24" xfId="0" applyFont="1" applyFill="1" applyBorder="1" applyAlignment="1">
      <alignment vertical="top"/>
    </xf>
    <xf numFmtId="0" fontId="7" fillId="2" borderId="24" xfId="0" applyFont="1" applyFill="1" applyBorder="1" applyAlignment="1">
      <alignment horizontal="center"/>
    </xf>
    <xf numFmtId="0" fontId="2" fillId="2" borderId="2" xfId="0" applyFont="1" applyFill="1" applyBorder="1" applyAlignment="1">
      <alignment wrapText="1"/>
    </xf>
    <xf numFmtId="0" fontId="9"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 fillId="2" borderId="0" xfId="0" applyFont="1" applyFill="1" applyAlignment="1"/>
    <xf numFmtId="0" fontId="4" fillId="0" borderId="0" xfId="0" applyFont="1" applyAlignment="1">
      <alignment horizontal="right"/>
    </xf>
    <xf numFmtId="4" fontId="12" fillId="2" borderId="0" xfId="0" applyNumberFormat="1" applyFont="1" applyFill="1" applyAlignment="1">
      <alignment horizontal="right"/>
    </xf>
    <xf numFmtId="4" fontId="13" fillId="2" borderId="2" xfId="0" applyNumberFormat="1" applyFont="1" applyFill="1" applyBorder="1" applyAlignment="1">
      <alignment vertical="top" wrapText="1"/>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0" xfId="0" applyFont="1" applyFill="1" applyBorder="1" applyAlignment="1">
      <alignment horizontal="center" wrapText="1"/>
    </xf>
    <xf numFmtId="0" fontId="2" fillId="2" borderId="2" xfId="0" applyFont="1" applyFill="1" applyBorder="1" applyAlignment="1">
      <alignment horizontal="left" wrapText="1"/>
    </xf>
    <xf numFmtId="0" fontId="8" fillId="2" borderId="2" xfId="0" applyFont="1" applyFill="1" applyBorder="1" applyAlignment="1">
      <alignment horizontal="left" vertical="top" wrapText="1"/>
    </xf>
    <xf numFmtId="0" fontId="4" fillId="2" borderId="5" xfId="0" applyFont="1" applyFill="1" applyBorder="1" applyAlignment="1">
      <alignment horizontal="center" vertical="center"/>
    </xf>
    <xf numFmtId="0" fontId="2" fillId="2" borderId="24" xfId="0" applyFont="1" applyFill="1" applyBorder="1" applyAlignment="1">
      <alignment horizontal="left" wrapText="1"/>
    </xf>
    <xf numFmtId="0" fontId="1" fillId="2" borderId="5"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zoomScale="145" zoomScaleNormal="145" zoomScaleSheetLayoutView="100" workbookViewId="0">
      <pane xSplit="1" ySplit="1" topLeftCell="B8" activePane="bottomRight" state="frozen"/>
      <selection pane="topRight" activeCell="B1" sqref="B1"/>
      <selection pane="bottomLeft" activeCell="A107" sqref="A107"/>
      <selection pane="bottomRight" activeCell="B24" sqref="B24:G24"/>
    </sheetView>
  </sheetViews>
  <sheetFormatPr defaultColWidth="11.5703125" defaultRowHeight="12.75" x14ac:dyDescent="0.2"/>
  <cols>
    <col min="1" max="1" width="20" style="1" customWidth="1"/>
    <col min="2" max="6" width="10.7109375" style="1" customWidth="1"/>
    <col min="7" max="7" width="11" style="1" customWidth="1"/>
    <col min="8" max="8" width="11.5703125" style="1" customWidth="1"/>
    <col min="9" max="12" width="11.5703125" style="25"/>
    <col min="13" max="16384" width="11.5703125" style="1"/>
  </cols>
  <sheetData>
    <row r="1" spans="1:12" ht="15.75" x14ac:dyDescent="0.25">
      <c r="A1" s="43" t="s">
        <v>17</v>
      </c>
      <c r="B1" s="43"/>
      <c r="C1" s="43"/>
      <c r="D1" s="43"/>
      <c r="E1" s="43"/>
      <c r="F1" s="43"/>
      <c r="G1" s="43"/>
      <c r="H1" s="43"/>
      <c r="I1" s="1"/>
      <c r="J1" s="1"/>
      <c r="K1" s="1"/>
      <c r="L1" s="1"/>
    </row>
    <row r="2" spans="1:12" ht="31.5" x14ac:dyDescent="0.25">
      <c r="A2" s="31" t="s">
        <v>8</v>
      </c>
      <c r="B2" s="44" t="s">
        <v>11</v>
      </c>
      <c r="C2" s="44"/>
      <c r="D2" s="44"/>
      <c r="E2" s="44"/>
      <c r="F2" s="44"/>
      <c r="G2" s="44"/>
      <c r="H2" s="44"/>
      <c r="I2" s="1"/>
      <c r="J2" s="1"/>
      <c r="K2" s="1"/>
      <c r="L2" s="1"/>
    </row>
    <row r="3" spans="1:12" ht="47.25" x14ac:dyDescent="0.25">
      <c r="A3" s="31" t="s">
        <v>7</v>
      </c>
      <c r="B3" s="45" t="s">
        <v>22</v>
      </c>
      <c r="C3" s="45"/>
      <c r="D3" s="45"/>
      <c r="E3" s="45"/>
      <c r="F3" s="45"/>
      <c r="G3" s="45"/>
      <c r="H3" s="45"/>
      <c r="I3" s="1"/>
      <c r="J3" s="1"/>
      <c r="K3" s="1"/>
      <c r="L3" s="1"/>
    </row>
    <row r="4" spans="1:12" ht="31.5" customHeight="1" x14ac:dyDescent="0.25">
      <c r="A4" s="29" t="s">
        <v>12</v>
      </c>
      <c r="B4" s="47" t="s">
        <v>16</v>
      </c>
      <c r="C4" s="47"/>
      <c r="D4" s="47"/>
      <c r="E4" s="47"/>
      <c r="F4" s="47"/>
      <c r="G4" s="47"/>
      <c r="H4" s="30">
        <v>3</v>
      </c>
      <c r="I4" s="1"/>
      <c r="J4" s="1"/>
      <c r="K4" s="1"/>
      <c r="L4" s="1"/>
    </row>
    <row r="5" spans="1:12" ht="15" x14ac:dyDescent="0.25">
      <c r="A5" s="26" t="s">
        <v>0</v>
      </c>
      <c r="B5" s="46" t="s">
        <v>1</v>
      </c>
      <c r="C5" s="46"/>
      <c r="D5" s="46"/>
      <c r="E5" s="46"/>
      <c r="F5" s="46"/>
      <c r="G5" s="27" t="s">
        <v>2</v>
      </c>
      <c r="H5" s="28" t="s">
        <v>3</v>
      </c>
      <c r="I5" s="1"/>
      <c r="J5" s="1"/>
      <c r="K5" s="1"/>
      <c r="L5" s="1"/>
    </row>
    <row r="6" spans="1:12" ht="15.75" thickBot="1" x14ac:dyDescent="0.3">
      <c r="A6" s="2"/>
      <c r="B6" s="3">
        <v>1</v>
      </c>
      <c r="C6" s="3">
        <v>2</v>
      </c>
      <c r="D6" s="3">
        <v>3</v>
      </c>
      <c r="E6" s="3">
        <v>4</v>
      </c>
      <c r="F6" s="3">
        <v>5</v>
      </c>
      <c r="G6" s="4" t="s">
        <v>9</v>
      </c>
      <c r="H6" s="5" t="s">
        <v>9</v>
      </c>
      <c r="I6" s="1"/>
      <c r="J6" s="1"/>
      <c r="K6" s="1"/>
      <c r="L6" s="1"/>
    </row>
    <row r="7" spans="1:12" ht="13.5" customHeight="1" x14ac:dyDescent="0.2">
      <c r="A7" s="16" t="s">
        <v>29</v>
      </c>
      <c r="B7" s="38" t="s">
        <v>20</v>
      </c>
      <c r="C7" s="39"/>
      <c r="D7" s="39"/>
      <c r="E7" s="39"/>
      <c r="F7" s="40"/>
      <c r="G7" s="17" t="s">
        <v>34</v>
      </c>
      <c r="H7" s="18" t="s">
        <v>4</v>
      </c>
      <c r="I7" s="1"/>
      <c r="J7" s="1"/>
      <c r="K7" s="1"/>
      <c r="L7" s="1"/>
    </row>
    <row r="8" spans="1:12" ht="15" x14ac:dyDescent="0.2">
      <c r="A8" s="7" t="s">
        <v>31</v>
      </c>
      <c r="B8" s="41">
        <v>9</v>
      </c>
      <c r="C8" s="42"/>
      <c r="D8" s="42"/>
      <c r="E8" s="42"/>
      <c r="F8" s="42"/>
      <c r="G8" s="48" t="s">
        <v>35</v>
      </c>
      <c r="H8" s="6" t="s">
        <v>4</v>
      </c>
      <c r="I8" s="1"/>
      <c r="J8" s="1"/>
      <c r="K8" s="1"/>
      <c r="L8" s="1"/>
    </row>
    <row r="9" spans="1:12" ht="207.75" customHeight="1" x14ac:dyDescent="0.2">
      <c r="A9" s="9" t="s">
        <v>30</v>
      </c>
      <c r="B9" s="52" t="s">
        <v>33</v>
      </c>
      <c r="C9" s="53"/>
      <c r="D9" s="53"/>
      <c r="E9" s="53"/>
      <c r="F9" s="53"/>
      <c r="G9" s="54"/>
      <c r="H9" s="10" t="s">
        <v>4</v>
      </c>
      <c r="I9" s="1"/>
      <c r="J9" s="1"/>
      <c r="K9" s="1"/>
      <c r="L9" s="1"/>
    </row>
    <row r="10" spans="1:12" ht="15" x14ac:dyDescent="0.2">
      <c r="A10" s="7" t="s">
        <v>32</v>
      </c>
      <c r="B10" s="19">
        <v>11984</v>
      </c>
      <c r="C10" s="19">
        <v>12187.73</v>
      </c>
      <c r="D10" s="19">
        <v>12283.6</v>
      </c>
      <c r="E10" s="19"/>
      <c r="F10" s="19"/>
      <c r="G10" s="11">
        <f>SUM(B10:F10)/$H$4</f>
        <v>12151.776666666667</v>
      </c>
      <c r="H10" s="12">
        <v>12152</v>
      </c>
      <c r="I10" s="1"/>
      <c r="J10" s="1"/>
      <c r="K10" s="1"/>
      <c r="L10" s="1"/>
    </row>
    <row r="11" spans="1:12" ht="15.75" thickBot="1" x14ac:dyDescent="0.3">
      <c r="A11" s="13" t="s">
        <v>5</v>
      </c>
      <c r="B11" s="14">
        <f>B10*$B8</f>
        <v>107856</v>
      </c>
      <c r="C11" s="14">
        <f>C10*$B8</f>
        <v>109689.56999999999</v>
      </c>
      <c r="D11" s="14">
        <f>D10*$B8</f>
        <v>110552.40000000001</v>
      </c>
      <c r="E11" s="14">
        <f>E10*$B8</f>
        <v>0</v>
      </c>
      <c r="F11" s="14">
        <f>F10*$B8</f>
        <v>0</v>
      </c>
      <c r="G11" s="14"/>
      <c r="H11" s="15">
        <f>H10*$B8</f>
        <v>109368</v>
      </c>
      <c r="I11" s="1"/>
      <c r="J11" s="1"/>
      <c r="K11" s="1"/>
      <c r="L11" s="1"/>
    </row>
    <row r="12" spans="1:12" ht="13.5" customHeight="1" x14ac:dyDescent="0.2">
      <c r="A12" s="16" t="s">
        <v>29</v>
      </c>
      <c r="B12" s="38" t="s">
        <v>21</v>
      </c>
      <c r="C12" s="39"/>
      <c r="D12" s="39"/>
      <c r="E12" s="39"/>
      <c r="F12" s="40"/>
      <c r="G12" s="17" t="s">
        <v>34</v>
      </c>
      <c r="H12" s="18" t="s">
        <v>4</v>
      </c>
      <c r="I12" s="1"/>
      <c r="J12" s="1"/>
      <c r="K12" s="1"/>
      <c r="L12" s="1"/>
    </row>
    <row r="13" spans="1:12" ht="15" x14ac:dyDescent="0.2">
      <c r="A13" s="7" t="s">
        <v>31</v>
      </c>
      <c r="B13" s="49">
        <v>5</v>
      </c>
      <c r="C13" s="50"/>
      <c r="D13" s="50"/>
      <c r="E13" s="50"/>
      <c r="F13" s="51"/>
      <c r="G13" s="48" t="s">
        <v>36</v>
      </c>
      <c r="H13" s="6" t="s">
        <v>4</v>
      </c>
      <c r="I13" s="1"/>
      <c r="J13" s="1"/>
      <c r="K13" s="1"/>
      <c r="L13" s="1"/>
    </row>
    <row r="14" spans="1:12" ht="395.25" customHeight="1" x14ac:dyDescent="0.2">
      <c r="A14" s="9" t="s">
        <v>30</v>
      </c>
      <c r="B14" s="55" t="s">
        <v>39</v>
      </c>
      <c r="C14" s="56"/>
      <c r="D14" s="56"/>
      <c r="E14" s="56"/>
      <c r="F14" s="56"/>
      <c r="G14" s="57"/>
      <c r="H14" s="10" t="s">
        <v>4</v>
      </c>
      <c r="I14" s="1"/>
      <c r="J14" s="1"/>
      <c r="K14" s="1"/>
      <c r="L14" s="1"/>
    </row>
    <row r="15" spans="1:12" ht="15" x14ac:dyDescent="0.2">
      <c r="A15" s="7" t="s">
        <v>32</v>
      </c>
      <c r="B15" s="19">
        <v>34816</v>
      </c>
      <c r="C15" s="19">
        <v>35407.870000000003</v>
      </c>
      <c r="D15" s="19">
        <v>35686.400000000001</v>
      </c>
      <c r="E15" s="19"/>
      <c r="F15" s="19"/>
      <c r="G15" s="11">
        <f>SUM(B15:F15)/$H$4</f>
        <v>35303.423333333332</v>
      </c>
      <c r="H15" s="12">
        <v>35303</v>
      </c>
      <c r="I15" s="1"/>
      <c r="J15" s="1"/>
      <c r="K15" s="1"/>
      <c r="L15" s="1"/>
    </row>
    <row r="16" spans="1:12" ht="15.75" thickBot="1" x14ac:dyDescent="0.3">
      <c r="A16" s="13" t="s">
        <v>5</v>
      </c>
      <c r="B16" s="14">
        <f>B15*$B13</f>
        <v>174080</v>
      </c>
      <c r="C16" s="14">
        <f>C15*$B13</f>
        <v>177039.35</v>
      </c>
      <c r="D16" s="14">
        <f>D15*$B13</f>
        <v>178432</v>
      </c>
      <c r="E16" s="14">
        <f>E15*$B13</f>
        <v>0</v>
      </c>
      <c r="F16" s="14">
        <f>F15*$B13</f>
        <v>0</v>
      </c>
      <c r="G16" s="14"/>
      <c r="H16" s="15">
        <f>H15*$B13</f>
        <v>176515</v>
      </c>
      <c r="I16" s="1"/>
      <c r="J16" s="1"/>
      <c r="K16" s="1"/>
      <c r="L16" s="1"/>
    </row>
    <row r="17" spans="1:13" ht="13.5" customHeight="1" x14ac:dyDescent="0.2">
      <c r="A17" s="16" t="s">
        <v>29</v>
      </c>
      <c r="B17" s="38" t="s">
        <v>23</v>
      </c>
      <c r="C17" s="39"/>
      <c r="D17" s="39"/>
      <c r="E17" s="39"/>
      <c r="F17" s="40"/>
      <c r="G17" s="17" t="s">
        <v>34</v>
      </c>
      <c r="H17" s="18" t="s">
        <v>4</v>
      </c>
      <c r="I17" s="1"/>
      <c r="J17" s="1"/>
      <c r="K17" s="1"/>
      <c r="L17" s="1"/>
    </row>
    <row r="18" spans="1:13" ht="15" x14ac:dyDescent="0.2">
      <c r="A18" s="7" t="s">
        <v>31</v>
      </c>
      <c r="B18" s="41">
        <v>5</v>
      </c>
      <c r="C18" s="42"/>
      <c r="D18" s="42"/>
      <c r="E18" s="42"/>
      <c r="F18" s="42"/>
      <c r="G18" s="8" t="s">
        <v>37</v>
      </c>
      <c r="H18" s="6" t="s">
        <v>4</v>
      </c>
      <c r="I18" s="1"/>
      <c r="J18" s="1"/>
      <c r="K18" s="1"/>
      <c r="L18" s="1"/>
    </row>
    <row r="19" spans="1:13" ht="311.25" customHeight="1" x14ac:dyDescent="0.2">
      <c r="A19" s="9" t="s">
        <v>30</v>
      </c>
      <c r="B19" s="52" t="s">
        <v>40</v>
      </c>
      <c r="C19" s="53"/>
      <c r="D19" s="53"/>
      <c r="E19" s="53"/>
      <c r="F19" s="53"/>
      <c r="G19" s="54"/>
      <c r="H19" s="10" t="s">
        <v>4</v>
      </c>
      <c r="I19" s="1"/>
      <c r="J19" s="1"/>
      <c r="K19" s="1"/>
      <c r="L19" s="1"/>
    </row>
    <row r="20" spans="1:13" ht="15" x14ac:dyDescent="0.2">
      <c r="A20" s="7" t="s">
        <v>32</v>
      </c>
      <c r="B20" s="19">
        <v>19040</v>
      </c>
      <c r="C20" s="19">
        <v>19363.68</v>
      </c>
      <c r="D20" s="19">
        <v>19516</v>
      </c>
      <c r="E20" s="19"/>
      <c r="F20" s="19"/>
      <c r="G20" s="11">
        <f>SUM(B20:F20)/$H$4</f>
        <v>19306.560000000001</v>
      </c>
      <c r="H20" s="12">
        <v>19307</v>
      </c>
      <c r="I20" s="1"/>
      <c r="J20" s="1"/>
      <c r="K20" s="1"/>
      <c r="L20" s="1"/>
    </row>
    <row r="21" spans="1:13" ht="15.75" thickBot="1" x14ac:dyDescent="0.3">
      <c r="A21" s="13" t="s">
        <v>5</v>
      </c>
      <c r="B21" s="14">
        <f>B20*$B18</f>
        <v>95200</v>
      </c>
      <c r="C21" s="14">
        <f>C20*$B18</f>
        <v>96818.4</v>
      </c>
      <c r="D21" s="14">
        <f>D20*$B18</f>
        <v>97580</v>
      </c>
      <c r="E21" s="14">
        <f>E20*$B18</f>
        <v>0</v>
      </c>
      <c r="F21" s="14">
        <f>F20*$B18</f>
        <v>0</v>
      </c>
      <c r="G21" s="14"/>
      <c r="H21" s="15">
        <f>H20*$B18</f>
        <v>96535</v>
      </c>
      <c r="I21" s="1"/>
      <c r="J21" s="1"/>
      <c r="K21" s="1"/>
      <c r="L21" s="1"/>
    </row>
    <row r="22" spans="1:13" ht="13.5" customHeight="1" x14ac:dyDescent="0.2">
      <c r="A22" s="16" t="s">
        <v>29</v>
      </c>
      <c r="B22" s="38" t="s">
        <v>24</v>
      </c>
      <c r="C22" s="39"/>
      <c r="D22" s="39"/>
      <c r="E22" s="39"/>
      <c r="F22" s="40"/>
      <c r="G22" s="17" t="s">
        <v>34</v>
      </c>
      <c r="H22" s="18" t="s">
        <v>4</v>
      </c>
      <c r="I22" s="1"/>
      <c r="J22" s="1"/>
      <c r="K22" s="1"/>
      <c r="L22" s="1"/>
    </row>
    <row r="23" spans="1:13" ht="15" x14ac:dyDescent="0.2">
      <c r="A23" s="7" t="s">
        <v>31</v>
      </c>
      <c r="B23" s="41">
        <v>2</v>
      </c>
      <c r="C23" s="42"/>
      <c r="D23" s="42"/>
      <c r="E23" s="42"/>
      <c r="F23" s="42"/>
      <c r="G23" s="8" t="s">
        <v>38</v>
      </c>
      <c r="H23" s="6" t="s">
        <v>4</v>
      </c>
      <c r="I23" s="1"/>
      <c r="J23" s="1"/>
      <c r="K23" s="1"/>
      <c r="L23" s="1"/>
    </row>
    <row r="24" spans="1:13" ht="238.5" customHeight="1" x14ac:dyDescent="0.2">
      <c r="A24" s="9" t="s">
        <v>30</v>
      </c>
      <c r="B24" s="52" t="s">
        <v>41</v>
      </c>
      <c r="C24" s="53"/>
      <c r="D24" s="53"/>
      <c r="E24" s="53"/>
      <c r="F24" s="53"/>
      <c r="G24" s="54"/>
      <c r="H24" s="10" t="s">
        <v>4</v>
      </c>
      <c r="I24" s="1"/>
      <c r="J24" s="1"/>
      <c r="K24" s="1"/>
      <c r="L24" s="1"/>
    </row>
    <row r="25" spans="1:13" ht="15" x14ac:dyDescent="0.2">
      <c r="A25" s="7" t="s">
        <v>32</v>
      </c>
      <c r="B25" s="19">
        <v>6460</v>
      </c>
      <c r="C25" s="19">
        <v>6569.82</v>
      </c>
      <c r="D25" s="19">
        <v>6621.5</v>
      </c>
      <c r="E25" s="19"/>
      <c r="F25" s="19"/>
      <c r="G25" s="11">
        <f>SUM(B25:F25)/$H$4</f>
        <v>6550.44</v>
      </c>
      <c r="H25" s="12">
        <v>6550</v>
      </c>
      <c r="I25" s="1"/>
      <c r="J25" s="1"/>
      <c r="K25" s="1"/>
      <c r="L25" s="1"/>
    </row>
    <row r="26" spans="1:13" ht="15.75" thickBot="1" x14ac:dyDescent="0.3">
      <c r="A26" s="13" t="s">
        <v>5</v>
      </c>
      <c r="B26" s="14">
        <f>B25*$B23</f>
        <v>12920</v>
      </c>
      <c r="C26" s="14">
        <f>C25*$B23</f>
        <v>13139.64</v>
      </c>
      <c r="D26" s="14">
        <f>D25*$B23</f>
        <v>13243</v>
      </c>
      <c r="E26" s="14">
        <f>E25*$B23</f>
        <v>0</v>
      </c>
      <c r="F26" s="14">
        <f>F25*$B23</f>
        <v>0</v>
      </c>
      <c r="G26" s="14"/>
      <c r="H26" s="15">
        <f>H25*$B23</f>
        <v>13100</v>
      </c>
      <c r="I26" s="1"/>
      <c r="J26" s="1"/>
      <c r="K26" s="1"/>
      <c r="L26" s="1"/>
    </row>
    <row r="27" spans="1:13" s="20" customFormat="1" ht="15" thickBot="1" x14ac:dyDescent="0.25">
      <c r="A27" s="32" t="s">
        <v>6</v>
      </c>
      <c r="B27" s="37">
        <f>B11+B16+B21+B26</f>
        <v>390056</v>
      </c>
      <c r="C27" s="37">
        <f t="shared" ref="C27:F27" si="0">C11+C16+C21+C26</f>
        <v>396686.95999999996</v>
      </c>
      <c r="D27" s="37">
        <f t="shared" si="0"/>
        <v>399807.4</v>
      </c>
      <c r="E27" s="37">
        <f t="shared" si="0"/>
        <v>0</v>
      </c>
      <c r="F27" s="37">
        <f t="shared" si="0"/>
        <v>0</v>
      </c>
      <c r="G27" s="33"/>
      <c r="H27" s="33"/>
    </row>
    <row r="28" spans="1:13" s="24" customFormat="1" ht="15" x14ac:dyDescent="0.25">
      <c r="A28" s="21" t="s">
        <v>25</v>
      </c>
      <c r="B28" s="21"/>
      <c r="C28" s="21"/>
      <c r="D28" s="21"/>
      <c r="E28" s="21"/>
      <c r="F28" s="21"/>
      <c r="G28" s="22" t="s">
        <v>10</v>
      </c>
      <c r="H28" s="36">
        <f>H11+H16+H21+H26</f>
        <v>395518</v>
      </c>
      <c r="I28" s="23"/>
      <c r="J28" s="23"/>
      <c r="K28" s="23"/>
      <c r="L28" s="23"/>
      <c r="M28" s="23"/>
    </row>
    <row r="30" spans="1:13" s="24" customFormat="1" ht="15" x14ac:dyDescent="0.25">
      <c r="A30" s="22" t="s">
        <v>13</v>
      </c>
      <c r="B30" s="21" t="s">
        <v>26</v>
      </c>
      <c r="C30" s="21"/>
      <c r="D30" s="21"/>
      <c r="E30" s="21"/>
      <c r="F30" s="21"/>
      <c r="G30" s="21"/>
      <c r="H30" s="21"/>
    </row>
    <row r="31" spans="1:13" s="24" customFormat="1" ht="15" x14ac:dyDescent="0.25">
      <c r="A31" s="22" t="s">
        <v>14</v>
      </c>
      <c r="B31" s="21" t="s">
        <v>27</v>
      </c>
      <c r="C31" s="21"/>
      <c r="D31" s="21"/>
      <c r="E31" s="21"/>
      <c r="F31" s="21"/>
      <c r="G31" s="21"/>
      <c r="H31" s="21"/>
    </row>
    <row r="32" spans="1:13" s="24" customFormat="1" ht="15" x14ac:dyDescent="0.25">
      <c r="A32" s="22" t="s">
        <v>15</v>
      </c>
      <c r="B32" s="21" t="s">
        <v>28</v>
      </c>
      <c r="C32" s="21"/>
      <c r="D32" s="21"/>
      <c r="E32" s="21"/>
      <c r="F32" s="21"/>
      <c r="G32" s="21"/>
      <c r="H32" s="21"/>
    </row>
    <row r="33" spans="1:12" s="24" customFormat="1" ht="15" x14ac:dyDescent="0.25">
      <c r="A33" s="21"/>
      <c r="B33" s="21"/>
      <c r="C33" s="21"/>
      <c r="D33" s="21"/>
      <c r="E33" s="21"/>
      <c r="F33" s="21"/>
      <c r="G33" s="21"/>
      <c r="H33" s="21"/>
    </row>
    <row r="34" spans="1:12" ht="15" x14ac:dyDescent="0.25">
      <c r="A34" s="21" t="s">
        <v>19</v>
      </c>
      <c r="B34" s="34"/>
      <c r="C34" s="34"/>
      <c r="D34" s="34"/>
      <c r="E34" s="34"/>
      <c r="F34" s="34"/>
      <c r="G34" s="34"/>
      <c r="H34" s="35" t="s">
        <v>18</v>
      </c>
      <c r="I34" s="1"/>
      <c r="J34" s="1"/>
      <c r="K34" s="1"/>
      <c r="L34" s="1"/>
    </row>
  </sheetData>
  <sheetProtection selectLockedCells="1" selectUnlockedCells="1"/>
  <mergeCells count="17">
    <mergeCell ref="B9:G9"/>
    <mergeCell ref="B14:G14"/>
    <mergeCell ref="B19:G19"/>
    <mergeCell ref="B24:G24"/>
    <mergeCell ref="B22:F22"/>
    <mergeCell ref="B23:F23"/>
    <mergeCell ref="A1:H1"/>
    <mergeCell ref="B2:H2"/>
    <mergeCell ref="B3:H3"/>
    <mergeCell ref="B5:F5"/>
    <mergeCell ref="B7:F7"/>
    <mergeCell ref="B4:G4"/>
    <mergeCell ref="B8:F8"/>
    <mergeCell ref="B17:F17"/>
    <mergeCell ref="B18:F18"/>
    <mergeCell ref="B12:F12"/>
    <mergeCell ref="B13:F13"/>
  </mergeCells>
  <pageMargins left="0.6692913385826772" right="7.874015748031496E-2" top="0.23622047244094491" bottom="0.27559055118110237"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2016-02-09T05:03:45Z</cp:lastPrinted>
  <dcterms:created xsi:type="dcterms:W3CDTF">2012-04-02T10:33:59Z</dcterms:created>
  <dcterms:modified xsi:type="dcterms:W3CDTF">2016-02-26T09:49:22Z</dcterms:modified>
</cp:coreProperties>
</file>